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activeTab="1"/>
  </bookViews>
  <sheets>
    <sheet name="мк" sheetId="1" r:id="rId1"/>
    <sheet name="комм." sheetId="2" r:id="rId2"/>
    <sheet name="Лист3" sheetId="3" r:id="rId3"/>
  </sheets>
  <definedNames>
    <definedName name="_xlnm.Print_Area" localSheetId="1">'комм.'!$A$1:$AD$38</definedName>
  </definedNames>
  <calcPr fullCalcOnLoad="1"/>
</workbook>
</file>

<file path=xl/sharedStrings.xml><?xml version="1.0" encoding="utf-8"?>
<sst xmlns="http://schemas.openxmlformats.org/spreadsheetml/2006/main" count="124" uniqueCount="106">
  <si>
    <t>Главыный распорядитель</t>
  </si>
  <si>
    <t>Код полномочия- РС-А -3200</t>
  </si>
  <si>
    <t>Номер дата НПА</t>
  </si>
  <si>
    <t>Закон Забайкальского края  от 29 декабря 2008 года № 107-ЗЗК " О мерах социальной поддержки многодетных семей в Забайкальском крае"</t>
  </si>
  <si>
    <t>КОД РО</t>
  </si>
  <si>
    <t>Статус</t>
  </si>
  <si>
    <t>Действующее</t>
  </si>
  <si>
    <t>Тип БА</t>
  </si>
  <si>
    <t>Публично нормативные обязательства</t>
  </si>
  <si>
    <t>Источник  финансирования</t>
  </si>
  <si>
    <t>Краевой бюджет</t>
  </si>
  <si>
    <t>БК</t>
  </si>
  <si>
    <t>№ п/п</t>
  </si>
  <si>
    <t>Сумма почтовых расходов статья 221 (в тыс. рублей)</t>
  </si>
  <si>
    <t>Сумма банковских расходов статья 226 (в тыс. рублей)</t>
  </si>
  <si>
    <t>6=4гр*5гр</t>
  </si>
  <si>
    <t>7=3гр*6гр*12мес/1000</t>
  </si>
  <si>
    <t>10=7гр+8гр+9гр</t>
  </si>
  <si>
    <t>Руководитель</t>
  </si>
  <si>
    <t>Исполнитель</t>
  </si>
  <si>
    <t>дата</t>
  </si>
  <si>
    <t>тел.</t>
  </si>
  <si>
    <t xml:space="preserve"> Расчет потребности в средствах на выплату материнского капитала многодетным семьям в Забайкальском крае</t>
  </si>
  <si>
    <t>ПРИЛОЖЕНИЕ № 1</t>
  </si>
  <si>
    <t>009-1003-5055513-314</t>
  </si>
  <si>
    <t>Наименование выплат и бюджетная классификация</t>
  </si>
  <si>
    <t>материнский капитал</t>
  </si>
  <si>
    <t xml:space="preserve">прогнозная численность  имеющих право </t>
  </si>
  <si>
    <t>Размер материнского капитала (в рублях)</t>
  </si>
  <si>
    <t>Коэффициент индексации, в соответствии с НПА</t>
  </si>
  <si>
    <t>Среднегодовая сумма материнского капитала, с учетом индексации ( в рублях)</t>
  </si>
  <si>
    <t>Годовая потребность на выплату МК  (тыс. рублей) статья 262</t>
  </si>
  <si>
    <t>8=7гр*0,018*n</t>
  </si>
  <si>
    <t>9=7гр*0,015*n</t>
  </si>
  <si>
    <t>n - удельный вес почтовых, банковских расходов в текущем году</t>
  </si>
  <si>
    <t>Министерство социальной защиты населения Забайкальского края</t>
  </si>
  <si>
    <t>Годовая потребность всего  (в тыс. рублей)</t>
  </si>
  <si>
    <t xml:space="preserve"> </t>
  </si>
  <si>
    <t>Главный распорядитель</t>
  </si>
  <si>
    <t xml:space="preserve">Код полномочия </t>
  </si>
  <si>
    <t>Источник финансирования</t>
  </si>
  <si>
    <t>Бюджетная классификация</t>
  </si>
  <si>
    <t xml:space="preserve">Наименование выплат </t>
  </si>
  <si>
    <t>Фактические расходы за отчетный финансовый год</t>
  </si>
  <si>
    <t>Ожидаемая сумма расходов в текущем году</t>
  </si>
  <si>
    <t>Планируемая сумма к расходов на очередной финансовый  год</t>
  </si>
  <si>
    <t>5=гр.4*1000/гр.3/12 мес</t>
  </si>
  <si>
    <t>Государственная программа</t>
  </si>
  <si>
    <t>Мероприятие</t>
  </si>
  <si>
    <t xml:space="preserve">Статус   РО                                                                          </t>
  </si>
  <si>
    <t>Код РО</t>
  </si>
  <si>
    <t>Наименование РО</t>
  </si>
  <si>
    <t>Индекс на услуги жилищно-коммунального хозяйства</t>
  </si>
  <si>
    <t xml:space="preserve">Первый год планового периода </t>
  </si>
  <si>
    <t xml:space="preserve">Второй год планового периода </t>
  </si>
  <si>
    <t>Действующие</t>
  </si>
  <si>
    <t>БА 2.1</t>
  </si>
  <si>
    <t>1003</t>
  </si>
  <si>
    <t>1730484514</t>
  </si>
  <si>
    <t>04/1-028</t>
  </si>
  <si>
    <t>Всего расходов, тыс. рублей</t>
  </si>
  <si>
    <t>Краевые средства</t>
  </si>
  <si>
    <t>Министерство труда и социальной защиты населения Забайкальского края</t>
  </si>
  <si>
    <t xml:space="preserve">      Руководитель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</si>
  <si>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</si>
  <si>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</si>
  <si>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</si>
  <si>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</si>
  <si>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к Методическим рекомендациям по составлению 
обоснований бюджетных ассигнований
на очередной финансовый год и плановый период</t>
  </si>
  <si>
    <r>
      <t xml:space="preserve">Тип БА                                                     </t>
    </r>
    <r>
      <rPr>
        <u val="single"/>
        <sz val="14"/>
        <rFont val="Times New Roman"/>
        <family val="1"/>
      </rPr>
      <t xml:space="preserve">         </t>
    </r>
  </si>
  <si>
    <t>Социальная поддержка граждан</t>
  </si>
  <si>
    <t>244</t>
  </si>
  <si>
    <t>Ежемесячные компенсации расходов  по оплате жилого помещения и коммунальных услуг отдельным категориям граждан</t>
  </si>
  <si>
    <t>313</t>
  </si>
  <si>
    <t>Численность граждан получающих компенсацию  в отчетном году, человек</t>
  </si>
  <si>
    <t>Численность граждан получающих компенсацию  в текущем году (по состоянию на 01.05), человек</t>
  </si>
  <si>
    <t>Ожидаемая Численность граждан получающих компенсацию  в текущем  году, человек</t>
  </si>
  <si>
    <t>Прогнозная численность получателей компенсации на очередной год</t>
  </si>
  <si>
    <t>Расходы на предоставление компенсации тыс.рублей</t>
  </si>
  <si>
    <t>Средний размер компенсации в месяц ( за отчетный год, рублей)</t>
  </si>
  <si>
    <t>Расходы на ежемесячную компенсацию, тыс.рублей (313)</t>
  </si>
  <si>
    <t>Расходы на доставку, тыс. рублей (244)</t>
  </si>
  <si>
    <t xml:space="preserve">Средний размер компенсации в месяц, рублей  </t>
  </si>
  <si>
    <t>Расходы на доставку  (244)</t>
  </si>
  <si>
    <t>Всего расходов, тыс.
рублей</t>
  </si>
  <si>
    <t>Прогнозная численность получателей компенсации на первый год планового периода, человек</t>
  </si>
  <si>
    <t>11=гр.8*1000/гр.7/12 мес</t>
  </si>
  <si>
    <t>Пример расчета</t>
  </si>
  <si>
    <t>Предоставление ежемесячной компенсации расходов на оплату жилого помещения и коммунальных услуг многодетным семьям</t>
  </si>
  <si>
    <t>Ежемесячная компенсация расходов на оплату жилого помещения и коммунальных услуг многодетным семьям в Забайкальском крае</t>
  </si>
  <si>
    <t>Обоснование бюджетных ассигнований на предоставление ежемесячной компенсации расходов на оплату жилого помещения и коммунальных услуг многодетным семьям  в Забайкальском крае</t>
  </si>
  <si>
    <t>Период с индексацией</t>
  </si>
  <si>
    <t>Доля граждан получающих компенсацию через организациию почтовой связи, %</t>
  </si>
  <si>
    <t>15 =( гр.11 * гр.12 *(12мес-гр.14)/1000)+(гр.11*гр.12*гр.14* гр.13 /1000)</t>
  </si>
  <si>
    <t>17=гр15*гр16/100*0,018 + гр15*(100-гр16)/100*0,0117</t>
  </si>
  <si>
    <t>18=гр15+гр17</t>
  </si>
  <si>
    <t>22 =( гр.11 * гр.13*гр.19 *(12мес-гр.21)/1000)+(гр.11*гр.13*гр.19* гр.20*гр.21 /1000)</t>
  </si>
  <si>
    <t>23=гр22*гр16/100*0,018 + гр22*(100-гр16)/100*0,0117</t>
  </si>
  <si>
    <t>24=гр22 +  гр23</t>
  </si>
  <si>
    <t>28 =( гр.11 * гр.13*гр.20*гр.25 *(12мес-гр.27)/1000)+(гр.11*гр.13*гр.20* гр.26*гр.25*гр.27 /1000)</t>
  </si>
  <si>
    <t>29=гр28*гр16/100*0,018 + гр28*(100-гр16)/100*0,0117</t>
  </si>
  <si>
    <t>30=гр26 +  гр27</t>
  </si>
  <si>
    <t xml:space="preserve">Приложение № 11 </t>
  </si>
  <si>
    <t>»</t>
  </si>
  <si>
    <r>
      <rPr>
        <b/>
        <sz val="16"/>
        <rFont val="Times New Roman"/>
        <family val="1"/>
      </rPr>
      <t>«</t>
    </r>
    <r>
      <rPr>
        <sz val="16"/>
        <rFont val="Times New Roman"/>
        <family val="1"/>
      </rPr>
      <t>Приложение № 48</t>
    </r>
  </si>
  <si>
    <t>к приказу Министерства финансов 
Забайкальского края 
от 29 марта 2022 года № 68-пд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</si>
</sst>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61">
    <font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i/>
      <sz val="7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58" fillId="0" borderId="12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49" fontId="58" fillId="0" borderId="12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49" fontId="59" fillId="0" borderId="12" xfId="0" applyNumberFormat="1" applyFont="1" applyFill="1" applyBorder="1" applyAlignment="1">
      <alignment horizontal="center" vertical="top"/>
    </xf>
    <xf numFmtId="49" fontId="59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58" fillId="0" borderId="11" xfId="0" applyFont="1" applyBorder="1" applyAlignment="1">
      <alignment/>
    </xf>
    <xf numFmtId="0" fontId="16" fillId="0" borderId="0" xfId="0" applyFont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right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60" fillId="0" borderId="11" xfId="0" applyFont="1" applyBorder="1" applyAlignment="1">
      <alignment horizontal="left" vertical="center"/>
    </xf>
    <xf numFmtId="0" fontId="5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5.875" style="0" customWidth="1"/>
    <col min="2" max="2" width="23.375" style="0" customWidth="1"/>
    <col min="3" max="3" width="16.00390625" style="0" customWidth="1"/>
    <col min="4" max="4" width="16.125" style="0" customWidth="1"/>
    <col min="5" max="5" width="15.375" style="0" customWidth="1"/>
    <col min="6" max="6" width="19.125" style="0" customWidth="1"/>
    <col min="7" max="7" width="18.125" style="0" customWidth="1"/>
    <col min="8" max="8" width="17.00390625" style="0" customWidth="1"/>
    <col min="9" max="9" width="15.625" style="0" customWidth="1"/>
    <col min="10" max="10" width="15.125" style="0" customWidth="1"/>
  </cols>
  <sheetData>
    <row r="1" spans="8:11" ht="15">
      <c r="H1" s="83" t="s">
        <v>23</v>
      </c>
      <c r="I1" s="83"/>
      <c r="J1" s="83"/>
      <c r="K1" s="83"/>
    </row>
    <row r="2" spans="8:11" ht="12.75">
      <c r="H2" s="84"/>
      <c r="I2" s="84"/>
      <c r="J2" s="84"/>
      <c r="K2" s="84"/>
    </row>
    <row r="3" spans="8:11" ht="12.75">
      <c r="H3" s="84"/>
      <c r="I3" s="84"/>
      <c r="J3" s="84"/>
      <c r="K3" s="84"/>
    </row>
    <row r="4" spans="8:11" ht="12.75">
      <c r="H4" s="84"/>
      <c r="I4" s="84"/>
      <c r="J4" s="84"/>
      <c r="K4" s="84"/>
    </row>
    <row r="5" spans="8:11" ht="12.75">
      <c r="H5" s="84"/>
      <c r="I5" s="84"/>
      <c r="J5" s="84"/>
      <c r="K5" s="84"/>
    </row>
    <row r="6" spans="8:11" ht="12.75">
      <c r="H6" s="84"/>
      <c r="I6" s="84"/>
      <c r="J6" s="84"/>
      <c r="K6" s="84"/>
    </row>
    <row r="8" ht="15.75">
      <c r="C8" s="1" t="s">
        <v>22</v>
      </c>
    </row>
    <row r="9" ht="15.75">
      <c r="C9" s="1"/>
    </row>
    <row r="10" spans="2:9" ht="15.75">
      <c r="B10" s="2" t="s">
        <v>0</v>
      </c>
      <c r="C10" s="87" t="s">
        <v>35</v>
      </c>
      <c r="D10" s="87"/>
      <c r="E10" s="87"/>
      <c r="F10" s="87"/>
      <c r="G10" s="87"/>
      <c r="H10" s="87"/>
      <c r="I10" s="87"/>
    </row>
    <row r="11" spans="2:11" ht="12.75">
      <c r="B11" s="2" t="s">
        <v>1</v>
      </c>
      <c r="C11" s="2"/>
      <c r="D11" s="2"/>
      <c r="E11" s="2"/>
      <c r="F11" s="2"/>
      <c r="G11" s="2"/>
      <c r="H11" s="2"/>
      <c r="I11" s="2"/>
      <c r="J11" s="2"/>
      <c r="K11" s="2"/>
    </row>
    <row r="12" spans="2:11" ht="12.75">
      <c r="B12" s="2" t="s">
        <v>2</v>
      </c>
      <c r="C12" s="85" t="s">
        <v>3</v>
      </c>
      <c r="D12" s="85"/>
      <c r="E12" s="85"/>
      <c r="F12" s="85"/>
      <c r="G12" s="85"/>
      <c r="H12" s="85"/>
      <c r="I12" s="85"/>
      <c r="J12" s="2"/>
      <c r="K12" s="2"/>
    </row>
    <row r="13" spans="2:11" ht="12.75">
      <c r="B13" s="2" t="s">
        <v>4</v>
      </c>
      <c r="C13" s="2"/>
      <c r="D13" s="2"/>
      <c r="E13" s="2"/>
      <c r="F13" s="2"/>
      <c r="G13" s="2"/>
      <c r="H13" s="2"/>
      <c r="I13" s="2"/>
      <c r="J13" s="2"/>
      <c r="K13" s="2"/>
    </row>
    <row r="14" spans="2:11" ht="12.75">
      <c r="B14" s="2" t="s">
        <v>5</v>
      </c>
      <c r="C14" s="2" t="s">
        <v>6</v>
      </c>
      <c r="D14" s="2"/>
      <c r="E14" s="2"/>
      <c r="F14" s="2"/>
      <c r="G14" s="2"/>
      <c r="H14" s="2"/>
      <c r="I14" s="2"/>
      <c r="J14" s="2"/>
      <c r="K14" s="2"/>
    </row>
    <row r="15" spans="2:11" ht="12.75">
      <c r="B15" s="2" t="s">
        <v>7</v>
      </c>
      <c r="C15" s="2" t="s">
        <v>8</v>
      </c>
      <c r="D15" s="2"/>
      <c r="E15" s="2"/>
      <c r="F15" s="2"/>
      <c r="G15" s="2"/>
      <c r="H15" s="2"/>
      <c r="I15" s="2"/>
      <c r="J15" s="2"/>
      <c r="K15" s="2"/>
    </row>
    <row r="16" spans="2:11" ht="15.75">
      <c r="B16" s="2" t="s">
        <v>9</v>
      </c>
      <c r="C16" s="3" t="s">
        <v>10</v>
      </c>
      <c r="D16" s="4"/>
      <c r="E16" s="4"/>
      <c r="F16" s="4"/>
      <c r="G16" s="2"/>
      <c r="H16" s="2"/>
      <c r="I16" s="2"/>
      <c r="J16" s="2"/>
      <c r="K16" s="2"/>
    </row>
    <row r="17" spans="2:11" ht="12.75">
      <c r="B17" s="2" t="s">
        <v>11</v>
      </c>
      <c r="C17" s="5" t="s">
        <v>24</v>
      </c>
      <c r="D17" s="2"/>
      <c r="E17" s="2"/>
      <c r="F17" s="2"/>
      <c r="G17" s="2"/>
      <c r="H17" s="2"/>
      <c r="I17" s="2"/>
      <c r="J17" s="2"/>
      <c r="K17" s="2"/>
    </row>
    <row r="19" spans="1:11" ht="105" customHeight="1">
      <c r="A19" s="6" t="s">
        <v>12</v>
      </c>
      <c r="B19" s="7" t="s">
        <v>25</v>
      </c>
      <c r="C19" s="8" t="s">
        <v>27</v>
      </c>
      <c r="D19" s="8" t="s">
        <v>28</v>
      </c>
      <c r="E19" s="8" t="s">
        <v>29</v>
      </c>
      <c r="F19" s="8" t="s">
        <v>30</v>
      </c>
      <c r="G19" s="8" t="s">
        <v>31</v>
      </c>
      <c r="H19" s="8" t="s">
        <v>13</v>
      </c>
      <c r="I19" s="8" t="s">
        <v>14</v>
      </c>
      <c r="J19" s="8" t="s">
        <v>36</v>
      </c>
      <c r="K19" s="9"/>
    </row>
    <row r="20" spans="1:11" ht="12.75">
      <c r="A20" s="10">
        <v>1</v>
      </c>
      <c r="B20" s="10">
        <v>2</v>
      </c>
      <c r="C20" s="10">
        <v>3</v>
      </c>
      <c r="D20" s="10">
        <v>4</v>
      </c>
      <c r="E20" s="11">
        <v>5</v>
      </c>
      <c r="F20" s="11" t="s">
        <v>15</v>
      </c>
      <c r="G20" s="10" t="s">
        <v>16</v>
      </c>
      <c r="H20" s="10" t="s">
        <v>32</v>
      </c>
      <c r="I20" s="10" t="s">
        <v>33</v>
      </c>
      <c r="J20" s="10" t="s">
        <v>17</v>
      </c>
      <c r="K20" s="12"/>
    </row>
    <row r="21" spans="1:11" ht="12.75">
      <c r="A21" s="13"/>
      <c r="B21" s="14" t="s">
        <v>26</v>
      </c>
      <c r="C21" s="13"/>
      <c r="D21" s="13"/>
      <c r="E21" s="13"/>
      <c r="F21" s="13"/>
      <c r="G21" s="13"/>
      <c r="H21" s="13"/>
      <c r="I21" s="13"/>
      <c r="J21" s="13"/>
      <c r="K21" s="15"/>
    </row>
    <row r="22" spans="1:11" ht="12.75">
      <c r="A22" s="13"/>
      <c r="B22" s="14"/>
      <c r="C22" s="13"/>
      <c r="D22" s="13"/>
      <c r="E22" s="13"/>
      <c r="F22" s="13"/>
      <c r="G22" s="13"/>
      <c r="H22" s="13"/>
      <c r="I22" s="13"/>
      <c r="J22" s="13"/>
      <c r="K22" s="15"/>
    </row>
    <row r="23" spans="1:1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5"/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5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5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5"/>
    </row>
    <row r="28" spans="2:10" ht="19.5" customHeight="1">
      <c r="B28" s="86" t="s">
        <v>34</v>
      </c>
      <c r="C28" s="86"/>
      <c r="D28" s="86"/>
      <c r="E28" s="86"/>
      <c r="F28" s="86"/>
      <c r="G28" s="86"/>
      <c r="H28" s="86"/>
      <c r="I28" s="86"/>
      <c r="J28" s="86"/>
    </row>
    <row r="30" spans="2:9" ht="12.75">
      <c r="B30" t="s">
        <v>18</v>
      </c>
      <c r="I30" t="s">
        <v>19</v>
      </c>
    </row>
    <row r="33" spans="2:9" ht="12.75">
      <c r="B33" t="s">
        <v>20</v>
      </c>
      <c r="I33" t="s">
        <v>21</v>
      </c>
    </row>
  </sheetData>
  <sheetProtection/>
  <mergeCells count="5">
    <mergeCell ref="H1:K1"/>
    <mergeCell ref="H2:K6"/>
    <mergeCell ref="C12:I12"/>
    <mergeCell ref="B28:J28"/>
    <mergeCell ref="C10:I10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tabSelected="1" view="pageBreakPreview" zoomScale="55" zoomScaleNormal="60" zoomScaleSheetLayoutView="55" workbookViewId="0" topLeftCell="A10">
      <selection activeCell="Y26" sqref="Y26"/>
    </sheetView>
  </sheetViews>
  <sheetFormatPr defaultColWidth="9.00390625" defaultRowHeight="12.75" outlineLevelRow="1"/>
  <cols>
    <col min="1" max="1" width="5.25390625" style="0" customWidth="1"/>
    <col min="2" max="2" width="30.125" style="0" customWidth="1"/>
    <col min="3" max="3" width="9.25390625" style="0" customWidth="1"/>
    <col min="4" max="4" width="15.125" style="0" customWidth="1"/>
    <col min="5" max="5" width="11.00390625" style="0" customWidth="1"/>
    <col min="12" max="12" width="14.625" style="0" customWidth="1"/>
    <col min="13" max="14" width="11.375" style="0" customWidth="1"/>
    <col min="15" max="16" width="13.75390625" style="0" customWidth="1"/>
    <col min="17" max="17" width="17.00390625" style="0" customWidth="1"/>
    <col min="18" max="22" width="13.75390625" style="0" customWidth="1"/>
    <col min="23" max="23" width="16.125" style="0" customWidth="1"/>
    <col min="24" max="28" width="13.75390625" style="0" customWidth="1"/>
    <col min="29" max="29" width="16.125" style="0" customWidth="1"/>
    <col min="30" max="30" width="13.75390625" style="0" customWidth="1"/>
    <col min="31" max="32" width="9.125" style="0" customWidth="1"/>
    <col min="33" max="33" width="8.875" style="0" customWidth="1"/>
    <col min="34" max="34" width="9.125" style="0" customWidth="1"/>
    <col min="35" max="35" width="8.125" style="0" customWidth="1"/>
  </cols>
  <sheetData>
    <row r="1" spans="24:35" ht="30" customHeight="1">
      <c r="X1" s="89" t="s">
        <v>102</v>
      </c>
      <c r="Y1" s="89"/>
      <c r="Z1" s="89"/>
      <c r="AA1" s="89"/>
      <c r="AB1" s="89"/>
      <c r="AC1" s="89"/>
      <c r="AD1" s="89"/>
      <c r="AE1" s="76"/>
      <c r="AF1" s="76"/>
      <c r="AG1" s="76"/>
      <c r="AH1" s="76"/>
      <c r="AI1" s="76"/>
    </row>
    <row r="2" spans="24:35" ht="29.25" customHeight="1">
      <c r="X2" s="88" t="s">
        <v>105</v>
      </c>
      <c r="Y2" s="88"/>
      <c r="Z2" s="88"/>
      <c r="AA2" s="88"/>
      <c r="AB2" s="88"/>
      <c r="AC2" s="88"/>
      <c r="AD2" s="88"/>
      <c r="AE2" s="80"/>
      <c r="AF2" s="76"/>
      <c r="AG2" s="76"/>
      <c r="AH2" s="76"/>
      <c r="AI2" s="76"/>
    </row>
    <row r="3" spans="24:35" ht="18" customHeight="1">
      <c r="X3" s="88"/>
      <c r="Y3" s="88"/>
      <c r="Z3" s="88"/>
      <c r="AA3" s="88"/>
      <c r="AB3" s="88"/>
      <c r="AC3" s="88"/>
      <c r="AD3" s="88"/>
      <c r="AE3" s="77"/>
      <c r="AF3" s="76"/>
      <c r="AG3" s="76"/>
      <c r="AH3" s="76"/>
      <c r="AI3" s="76"/>
    </row>
    <row r="4" spans="24:35" ht="18" customHeight="1">
      <c r="X4" s="88"/>
      <c r="Y4" s="88"/>
      <c r="Z4" s="88"/>
      <c r="AA4" s="88"/>
      <c r="AB4" s="88"/>
      <c r="AC4" s="88"/>
      <c r="AD4" s="88"/>
      <c r="AE4" s="77"/>
      <c r="AF4" s="76"/>
      <c r="AG4" s="76"/>
      <c r="AH4" s="76"/>
      <c r="AI4" s="76"/>
    </row>
    <row r="5" spans="22:35" ht="25.5" customHeight="1">
      <c r="V5" s="17"/>
      <c r="W5" s="17"/>
      <c r="X5" s="89" t="s">
        <v>104</v>
      </c>
      <c r="Y5" s="89"/>
      <c r="Z5" s="89"/>
      <c r="AA5" s="89"/>
      <c r="AB5" s="89"/>
      <c r="AC5" s="89"/>
      <c r="AD5" s="89"/>
      <c r="AE5" s="77"/>
      <c r="AF5" s="76"/>
      <c r="AG5" s="76"/>
      <c r="AH5" s="76"/>
      <c r="AI5" s="76"/>
    </row>
    <row r="6" spans="22:35" ht="63.75" customHeight="1">
      <c r="V6" s="17"/>
      <c r="W6" s="17"/>
      <c r="X6" s="88" t="s">
        <v>68</v>
      </c>
      <c r="Y6" s="88"/>
      <c r="Z6" s="88"/>
      <c r="AA6" s="88"/>
      <c r="AB6" s="88"/>
      <c r="AC6" s="88"/>
      <c r="AD6" s="88"/>
      <c r="AE6" s="78"/>
      <c r="AF6" s="79"/>
      <c r="AG6" s="79"/>
      <c r="AH6" s="79"/>
      <c r="AI6" s="79"/>
    </row>
    <row r="7" spans="22:35" ht="15.75">
      <c r="V7" s="17"/>
      <c r="W7" s="17"/>
      <c r="X7" s="17"/>
      <c r="Y7" s="22"/>
      <c r="Z7" s="22"/>
      <c r="AA7" s="22"/>
      <c r="AB7" s="22"/>
      <c r="AC7" s="16"/>
      <c r="AD7" s="16"/>
      <c r="AE7" s="16"/>
      <c r="AF7" s="16"/>
      <c r="AG7" s="16"/>
      <c r="AH7" s="16"/>
      <c r="AI7" s="16"/>
    </row>
    <row r="8" spans="1:35" ht="73.5" customHeight="1">
      <c r="A8" s="90" t="s">
        <v>90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81"/>
      <c r="AF8" s="81"/>
      <c r="AG8" s="81"/>
      <c r="AH8" s="81"/>
      <c r="AI8" s="81"/>
    </row>
    <row r="9" spans="1:29" ht="12.75">
      <c r="A9" s="2"/>
      <c r="B9" s="18"/>
      <c r="C9" s="18"/>
      <c r="D9" s="18"/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37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5" ht="37.5">
      <c r="A10" s="2"/>
      <c r="B10" s="60" t="s">
        <v>47</v>
      </c>
      <c r="C10" s="91" t="s">
        <v>70</v>
      </c>
      <c r="D10" s="91"/>
      <c r="E10" s="91"/>
      <c r="F10" s="91"/>
      <c r="G10" s="91"/>
      <c r="H10" s="9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8"/>
      <c r="AE10" s="15"/>
      <c r="AF10" s="15"/>
      <c r="AG10" s="15"/>
      <c r="AH10" s="15"/>
      <c r="AI10" s="15"/>
    </row>
    <row r="11" spans="1:35" ht="37.5">
      <c r="A11" s="2"/>
      <c r="B11" s="50" t="s">
        <v>38</v>
      </c>
      <c r="C11" s="62" t="s">
        <v>62</v>
      </c>
      <c r="D11" s="61"/>
      <c r="E11" s="61"/>
      <c r="F11" s="61"/>
      <c r="G11" s="61"/>
      <c r="H11" s="61"/>
      <c r="I11" s="63"/>
      <c r="J11" s="63"/>
      <c r="K11" s="64"/>
      <c r="L11" s="51"/>
      <c r="M11" s="51"/>
      <c r="N11" s="51"/>
      <c r="O11" s="51"/>
      <c r="P11" s="51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30"/>
      <c r="AB11" s="30"/>
      <c r="AC11" s="30"/>
      <c r="AD11" s="31"/>
      <c r="AE11" s="15"/>
      <c r="AF11" s="15"/>
      <c r="AG11" s="15"/>
      <c r="AH11" s="15"/>
      <c r="AI11" s="15"/>
    </row>
    <row r="12" spans="1:35" ht="18.75">
      <c r="A12" s="2"/>
      <c r="B12" s="52" t="s">
        <v>39</v>
      </c>
      <c r="C12" s="92">
        <v>1061</v>
      </c>
      <c r="D12" s="92"/>
      <c r="E12" s="92"/>
      <c r="F12" s="92"/>
      <c r="G12" s="92"/>
      <c r="H12" s="92"/>
      <c r="I12" s="53"/>
      <c r="J12" s="53"/>
      <c r="K12" s="51"/>
      <c r="L12" s="51"/>
      <c r="M12" s="51"/>
      <c r="N12" s="51"/>
      <c r="O12" s="51"/>
      <c r="P12" s="51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0"/>
      <c r="AB12" s="30"/>
      <c r="AC12" s="30"/>
      <c r="AD12" s="31"/>
      <c r="AE12" s="15"/>
      <c r="AF12" s="15"/>
      <c r="AG12" s="15"/>
      <c r="AH12" s="15"/>
      <c r="AI12" s="15"/>
    </row>
    <row r="13" spans="1:35" ht="18.75">
      <c r="A13" s="2"/>
      <c r="B13" s="52" t="s">
        <v>51</v>
      </c>
      <c r="C13" s="65" t="s">
        <v>72</v>
      </c>
      <c r="D13" s="53"/>
      <c r="E13" s="53"/>
      <c r="F13" s="53"/>
      <c r="G13" s="53"/>
      <c r="H13" s="53"/>
      <c r="I13" s="53"/>
      <c r="J13" s="53"/>
      <c r="K13" s="51"/>
      <c r="L13" s="51"/>
      <c r="M13" s="51"/>
      <c r="N13" s="51"/>
      <c r="O13" s="51"/>
      <c r="P13" s="51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0"/>
      <c r="AB13" s="30"/>
      <c r="AC13" s="30"/>
      <c r="AD13" s="31"/>
      <c r="AE13" s="15"/>
      <c r="AF13" s="15"/>
      <c r="AG13" s="15"/>
      <c r="AH13" s="15"/>
      <c r="AI13" s="15"/>
    </row>
    <row r="14" spans="1:35" ht="18.75">
      <c r="A14" s="2"/>
      <c r="B14" s="52" t="s">
        <v>50</v>
      </c>
      <c r="C14" s="94" t="s">
        <v>59</v>
      </c>
      <c r="D14" s="94"/>
      <c r="E14" s="94"/>
      <c r="F14" s="94"/>
      <c r="G14" s="94"/>
      <c r="H14" s="94"/>
      <c r="I14" s="55"/>
      <c r="J14" s="55"/>
      <c r="K14" s="51"/>
      <c r="L14" s="51"/>
      <c r="M14" s="51"/>
      <c r="N14" s="51"/>
      <c r="O14" s="51"/>
      <c r="P14" s="51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30"/>
      <c r="AB14" s="30"/>
      <c r="AC14" s="30"/>
      <c r="AD14" s="31"/>
      <c r="AE14" s="15"/>
      <c r="AF14" s="15"/>
      <c r="AG14" s="15"/>
      <c r="AH14" s="15"/>
      <c r="AI14" s="15"/>
    </row>
    <row r="15" spans="1:35" ht="18.75">
      <c r="A15" s="2"/>
      <c r="B15" s="52" t="s">
        <v>49</v>
      </c>
      <c r="C15" s="56" t="s">
        <v>55</v>
      </c>
      <c r="D15" s="55"/>
      <c r="E15" s="55"/>
      <c r="F15" s="57"/>
      <c r="G15" s="57"/>
      <c r="H15" s="57"/>
      <c r="I15" s="57"/>
      <c r="J15" s="57"/>
      <c r="K15" s="51"/>
      <c r="L15" s="51"/>
      <c r="M15" s="51"/>
      <c r="N15" s="51"/>
      <c r="O15" s="51"/>
      <c r="P15" s="51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30"/>
      <c r="AB15" s="30"/>
      <c r="AC15" s="30"/>
      <c r="AD15" s="31"/>
      <c r="AE15" s="15"/>
      <c r="AF15" s="15"/>
      <c r="AG15" s="15"/>
      <c r="AH15" s="15"/>
      <c r="AI15" s="15"/>
    </row>
    <row r="16" spans="1:35" ht="37.5">
      <c r="A16" s="2"/>
      <c r="B16" s="52" t="s">
        <v>40</v>
      </c>
      <c r="C16" s="92" t="s">
        <v>61</v>
      </c>
      <c r="D16" s="92"/>
      <c r="E16" s="92"/>
      <c r="F16" s="57"/>
      <c r="G16" s="57"/>
      <c r="H16" s="57"/>
      <c r="I16" s="57"/>
      <c r="J16" s="57"/>
      <c r="K16" s="51"/>
      <c r="L16" s="51"/>
      <c r="M16" s="51"/>
      <c r="N16" s="51"/>
      <c r="O16" s="51"/>
      <c r="P16" s="51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  <c r="AC16" s="30"/>
      <c r="AD16" s="31"/>
      <c r="AE16" s="15"/>
      <c r="AF16" s="15"/>
      <c r="AG16" s="15"/>
      <c r="AH16" s="15"/>
      <c r="AI16" s="15"/>
    </row>
    <row r="17" spans="1:35" ht="18.75">
      <c r="A17" s="2"/>
      <c r="B17" s="52" t="s">
        <v>69</v>
      </c>
      <c r="C17" s="92" t="s">
        <v>56</v>
      </c>
      <c r="D17" s="92"/>
      <c r="E17" s="92"/>
      <c r="F17" s="55"/>
      <c r="G17" s="55"/>
      <c r="H17" s="55"/>
      <c r="I17" s="55"/>
      <c r="J17" s="55"/>
      <c r="K17" s="51"/>
      <c r="L17" s="51"/>
      <c r="M17" s="51"/>
      <c r="N17" s="51"/>
      <c r="O17" s="51"/>
      <c r="P17" s="51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30"/>
      <c r="AB17" s="30"/>
      <c r="AC17" s="30"/>
      <c r="AD17" s="31"/>
      <c r="AE17" s="15"/>
      <c r="AF17" s="15"/>
      <c r="AG17" s="15"/>
      <c r="AH17" s="15"/>
      <c r="AI17" s="15"/>
    </row>
    <row r="18" spans="1:35" ht="37.5">
      <c r="A18" s="2"/>
      <c r="B18" s="52" t="s">
        <v>41</v>
      </c>
      <c r="C18" s="59" t="s">
        <v>57</v>
      </c>
      <c r="D18" s="59" t="s">
        <v>58</v>
      </c>
      <c r="E18" s="59" t="s">
        <v>71</v>
      </c>
      <c r="F18" s="55"/>
      <c r="G18" s="55"/>
      <c r="H18" s="55"/>
      <c r="I18" s="55"/>
      <c r="J18" s="55"/>
      <c r="K18" s="51"/>
      <c r="L18" s="51"/>
      <c r="M18" s="51"/>
      <c r="N18" s="51"/>
      <c r="O18" s="51"/>
      <c r="P18" s="51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30"/>
      <c r="AB18" s="30"/>
      <c r="AC18" s="30"/>
      <c r="AD18" s="31"/>
      <c r="AE18" s="15"/>
      <c r="AF18" s="15"/>
      <c r="AG18" s="15"/>
      <c r="AH18" s="15"/>
      <c r="AI18" s="15"/>
    </row>
    <row r="19" spans="1:35" ht="18.75">
      <c r="A19" s="2"/>
      <c r="B19" s="52"/>
      <c r="C19" s="59" t="s">
        <v>57</v>
      </c>
      <c r="D19" s="59" t="s">
        <v>58</v>
      </c>
      <c r="E19" s="58" t="s">
        <v>73</v>
      </c>
      <c r="F19" s="55"/>
      <c r="G19" s="55"/>
      <c r="H19" s="55"/>
      <c r="I19" s="55"/>
      <c r="J19" s="55"/>
      <c r="K19" s="51"/>
      <c r="L19" s="51"/>
      <c r="M19" s="51"/>
      <c r="N19" s="51"/>
      <c r="O19" s="51"/>
      <c r="P19" s="51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30"/>
      <c r="AB19" s="30"/>
      <c r="AC19" s="30"/>
      <c r="AD19" s="31"/>
      <c r="AE19" s="15"/>
      <c r="AF19" s="15"/>
      <c r="AG19" s="15"/>
      <c r="AH19" s="15"/>
      <c r="AI19" s="15"/>
    </row>
    <row r="20" spans="1:35" ht="18.75">
      <c r="A20" s="2"/>
      <c r="B20" s="52" t="s">
        <v>48</v>
      </c>
      <c r="C20" s="54" t="s">
        <v>88</v>
      </c>
      <c r="D20" s="54"/>
      <c r="E20" s="54"/>
      <c r="F20" s="54"/>
      <c r="G20" s="54"/>
      <c r="H20" s="54"/>
      <c r="I20" s="57"/>
      <c r="J20" s="57"/>
      <c r="K20" s="51"/>
      <c r="L20" s="51"/>
      <c r="M20" s="51"/>
      <c r="N20" s="51"/>
      <c r="O20" s="51"/>
      <c r="P20" s="51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30"/>
      <c r="AB20" s="30"/>
      <c r="AC20" s="30"/>
      <c r="AD20" s="31"/>
      <c r="AE20" s="15"/>
      <c r="AF20" s="15"/>
      <c r="AG20" s="15"/>
      <c r="AH20" s="15"/>
      <c r="AI20" s="15"/>
    </row>
    <row r="21" spans="1:35" ht="15.75">
      <c r="A21" s="2"/>
      <c r="B21" s="20"/>
      <c r="C21" s="24"/>
      <c r="D21" s="23"/>
      <c r="E21" s="23"/>
      <c r="F21" s="24"/>
      <c r="G21" s="24"/>
      <c r="H21" s="23"/>
      <c r="I21" s="19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E21" s="15"/>
      <c r="AF21" s="15"/>
      <c r="AG21" s="15"/>
      <c r="AH21" s="15"/>
      <c r="AI21" s="15"/>
    </row>
    <row r="22" spans="1:30" ht="25.5" customHeight="1">
      <c r="A22" s="100" t="s">
        <v>12</v>
      </c>
      <c r="B22" s="93" t="s">
        <v>42</v>
      </c>
      <c r="C22" s="93" t="s">
        <v>74</v>
      </c>
      <c r="D22" s="93" t="s">
        <v>43</v>
      </c>
      <c r="E22" s="93"/>
      <c r="F22" s="93" t="s">
        <v>75</v>
      </c>
      <c r="G22" s="93" t="s">
        <v>76</v>
      </c>
      <c r="H22" s="93" t="s">
        <v>44</v>
      </c>
      <c r="I22" s="93"/>
      <c r="J22" s="93"/>
      <c r="K22" s="93"/>
      <c r="L22" s="95" t="s">
        <v>77</v>
      </c>
      <c r="M22" s="97" t="s">
        <v>45</v>
      </c>
      <c r="N22" s="98"/>
      <c r="O22" s="98"/>
      <c r="P22" s="98"/>
      <c r="Q22" s="98"/>
      <c r="R22" s="99"/>
      <c r="S22" s="97" t="s">
        <v>53</v>
      </c>
      <c r="T22" s="98"/>
      <c r="U22" s="98"/>
      <c r="V22" s="98"/>
      <c r="W22" s="98"/>
      <c r="X22" s="99"/>
      <c r="Y22" s="97" t="s">
        <v>54</v>
      </c>
      <c r="Z22" s="98"/>
      <c r="AA22" s="98"/>
      <c r="AB22" s="98"/>
      <c r="AC22" s="98"/>
      <c r="AD22" s="99"/>
    </row>
    <row r="23" spans="1:30" ht="117" customHeight="1">
      <c r="A23" s="100"/>
      <c r="B23" s="93"/>
      <c r="C23" s="103"/>
      <c r="D23" s="32" t="s">
        <v>78</v>
      </c>
      <c r="E23" s="32" t="s">
        <v>79</v>
      </c>
      <c r="F23" s="93"/>
      <c r="G23" s="93"/>
      <c r="H23" s="32" t="s">
        <v>80</v>
      </c>
      <c r="I23" s="32" t="s">
        <v>81</v>
      </c>
      <c r="J23" s="32" t="s">
        <v>60</v>
      </c>
      <c r="K23" s="32" t="s">
        <v>82</v>
      </c>
      <c r="L23" s="96"/>
      <c r="M23" s="32" t="s">
        <v>52</v>
      </c>
      <c r="N23" s="32" t="s">
        <v>91</v>
      </c>
      <c r="O23" s="32" t="s">
        <v>80</v>
      </c>
      <c r="P23" s="32" t="s">
        <v>92</v>
      </c>
      <c r="Q23" s="32" t="s">
        <v>83</v>
      </c>
      <c r="R23" s="32" t="s">
        <v>84</v>
      </c>
      <c r="S23" s="32" t="s">
        <v>85</v>
      </c>
      <c r="T23" s="32" t="s">
        <v>52</v>
      </c>
      <c r="U23" s="32" t="s">
        <v>91</v>
      </c>
      <c r="V23" s="32" t="s">
        <v>80</v>
      </c>
      <c r="W23" s="32" t="s">
        <v>83</v>
      </c>
      <c r="X23" s="32" t="s">
        <v>84</v>
      </c>
      <c r="Y23" s="32" t="s">
        <v>85</v>
      </c>
      <c r="Z23" s="32" t="s">
        <v>52</v>
      </c>
      <c r="AA23" s="32" t="s">
        <v>91</v>
      </c>
      <c r="AB23" s="32" t="s">
        <v>80</v>
      </c>
      <c r="AC23" s="32" t="s">
        <v>83</v>
      </c>
      <c r="AD23" s="32" t="s">
        <v>84</v>
      </c>
    </row>
    <row r="24" spans="1:30" s="66" customFormat="1" ht="123.75" customHeight="1">
      <c r="A24" s="34">
        <v>1</v>
      </c>
      <c r="B24" s="34">
        <v>2</v>
      </c>
      <c r="C24" s="34">
        <v>3</v>
      </c>
      <c r="D24" s="34">
        <v>4</v>
      </c>
      <c r="E24" s="34" t="s">
        <v>46</v>
      </c>
      <c r="F24" s="34">
        <v>6</v>
      </c>
      <c r="G24" s="34">
        <v>7</v>
      </c>
      <c r="H24" s="34">
        <v>8</v>
      </c>
      <c r="I24" s="34">
        <v>9</v>
      </c>
      <c r="J24" s="34">
        <v>10</v>
      </c>
      <c r="K24" s="34" t="s">
        <v>86</v>
      </c>
      <c r="L24" s="34">
        <v>12</v>
      </c>
      <c r="M24" s="34">
        <v>13</v>
      </c>
      <c r="N24" s="34">
        <v>14</v>
      </c>
      <c r="O24" s="34" t="s">
        <v>93</v>
      </c>
      <c r="P24" s="34">
        <v>16</v>
      </c>
      <c r="Q24" s="34" t="s">
        <v>94</v>
      </c>
      <c r="R24" s="34" t="s">
        <v>95</v>
      </c>
      <c r="S24" s="34">
        <v>19</v>
      </c>
      <c r="T24" s="34">
        <v>20</v>
      </c>
      <c r="U24" s="34">
        <v>21</v>
      </c>
      <c r="V24" s="34" t="s">
        <v>96</v>
      </c>
      <c r="W24" s="34" t="s">
        <v>97</v>
      </c>
      <c r="X24" s="35" t="s">
        <v>98</v>
      </c>
      <c r="Y24" s="34">
        <v>25</v>
      </c>
      <c r="Z24" s="34">
        <v>26</v>
      </c>
      <c r="AA24" s="34">
        <v>27</v>
      </c>
      <c r="AB24" s="34" t="s">
        <v>99</v>
      </c>
      <c r="AC24" s="34" t="s">
        <v>100</v>
      </c>
      <c r="AD24" s="35" t="s">
        <v>101</v>
      </c>
    </row>
    <row r="25" spans="1:30" s="75" customFormat="1" ht="12.75" outlineLevel="1">
      <c r="A25" s="67"/>
      <c r="B25" s="68" t="s">
        <v>87</v>
      </c>
      <c r="C25" s="69">
        <v>5</v>
      </c>
      <c r="D25" s="70">
        <v>54</v>
      </c>
      <c r="E25" s="70">
        <f>D25*1000/C25/12</f>
        <v>900</v>
      </c>
      <c r="F25" s="71">
        <v>7</v>
      </c>
      <c r="G25" s="71">
        <v>8</v>
      </c>
      <c r="H25" s="70">
        <v>92</v>
      </c>
      <c r="I25" s="70">
        <v>2</v>
      </c>
      <c r="J25" s="70">
        <f>H25+I25</f>
        <v>94</v>
      </c>
      <c r="K25" s="70">
        <f>H25*1000/G25/12</f>
        <v>958.3333333333334</v>
      </c>
      <c r="L25" s="71">
        <v>9</v>
      </c>
      <c r="M25" s="72">
        <v>1.04</v>
      </c>
      <c r="N25" s="72">
        <v>9</v>
      </c>
      <c r="O25" s="70">
        <f>(K25*L25*(12-N25)/1000)+(K25*L25*N25*M25/1000)</f>
        <v>106.605</v>
      </c>
      <c r="P25" s="71">
        <v>20</v>
      </c>
      <c r="Q25" s="73">
        <f>O25*P25/100*0.018+O25*(100-P25)/100*0.0117</f>
        <v>1.3816007999999997</v>
      </c>
      <c r="R25" s="70">
        <f>O25+Q25</f>
        <v>107.9866008</v>
      </c>
      <c r="S25" s="71">
        <v>12</v>
      </c>
      <c r="T25" s="72">
        <v>1.04</v>
      </c>
      <c r="U25" s="72">
        <v>6</v>
      </c>
      <c r="V25" s="72">
        <f>(K25*M25*S25*(12-U25)/1000)+(K25*M25*S25*T25*U25/1000)</f>
        <v>146.3904</v>
      </c>
      <c r="W25" s="73">
        <f>V25*P25/100*0.018+V25*(100-P25)/100*0.0117</f>
        <v>1.897219584</v>
      </c>
      <c r="X25" s="70">
        <f>R25/L25*T25*S25</f>
        <v>149.74141977600001</v>
      </c>
      <c r="Y25" s="71">
        <v>14</v>
      </c>
      <c r="Z25" s="72">
        <v>1.04</v>
      </c>
      <c r="AA25" s="72">
        <v>9</v>
      </c>
      <c r="AB25" s="70">
        <f>(K25*M25*T25*Y25*(12-AA25)/1000)+(K25*M25*T25*Z25*Y25*AA25/1000)</f>
        <v>179.36172800000006</v>
      </c>
      <c r="AC25" s="73">
        <f>AB25*P25/100*0.018+AB25*(100-P25)/100*0.0117</f>
        <v>2.324527994880001</v>
      </c>
      <c r="AD25" s="74">
        <f>AB25+AC25</f>
        <v>181.68625599488007</v>
      </c>
    </row>
    <row r="26" spans="1:30" ht="65.25" customHeight="1">
      <c r="A26" s="36"/>
      <c r="B26" s="33" t="s">
        <v>89</v>
      </c>
      <c r="C26" s="36"/>
      <c r="D26" s="37"/>
      <c r="E26" s="37"/>
      <c r="F26" s="38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6"/>
      <c r="AD26" s="36"/>
    </row>
    <row r="27" spans="2:35" ht="15.75">
      <c r="B27" s="3"/>
      <c r="C27" s="3"/>
      <c r="D27" s="3"/>
      <c r="E27" s="3"/>
      <c r="F27" s="2"/>
      <c r="G27" s="2"/>
      <c r="H27" s="2"/>
      <c r="I27" s="2"/>
      <c r="J27" s="2"/>
      <c r="K27" s="2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5"/>
      <c r="AH27" s="15"/>
      <c r="AI27" s="15"/>
    </row>
    <row r="28" spans="2:35" ht="12.75">
      <c r="B28" s="2"/>
      <c r="C28" s="2"/>
      <c r="D28" s="2"/>
      <c r="E28" s="2"/>
      <c r="F28" s="2"/>
      <c r="G28" s="2"/>
      <c r="H28" s="2"/>
      <c r="I28" s="2"/>
      <c r="J28" s="2"/>
      <c r="K28" s="2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2:35" ht="15.75">
      <c r="B29" s="25"/>
      <c r="C29" s="39" t="s">
        <v>63</v>
      </c>
      <c r="D29" s="26"/>
      <c r="E29" s="26"/>
      <c r="F29" s="26"/>
      <c r="G29" s="40"/>
      <c r="H29" s="3"/>
      <c r="I29" s="39" t="s">
        <v>19</v>
      </c>
      <c r="J29" s="41"/>
      <c r="K29" s="41"/>
      <c r="L29" s="42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2:12" ht="15.75">
      <c r="B30" s="25"/>
      <c r="C30" s="25"/>
      <c r="D30" s="48" t="s">
        <v>64</v>
      </c>
      <c r="E30" s="101" t="s">
        <v>65</v>
      </c>
      <c r="F30" s="101"/>
      <c r="G30" s="49"/>
      <c r="H30" s="22"/>
      <c r="I30" s="19"/>
      <c r="J30" s="48" t="s">
        <v>64</v>
      </c>
      <c r="K30" s="101" t="s">
        <v>65</v>
      </c>
      <c r="L30" s="102"/>
    </row>
    <row r="31" spans="2:12" ht="15.75">
      <c r="B31" s="25"/>
      <c r="C31" s="25"/>
      <c r="D31" s="17"/>
      <c r="E31" s="17"/>
      <c r="F31" s="17"/>
      <c r="G31" s="17"/>
      <c r="H31" s="17"/>
      <c r="I31" s="25"/>
      <c r="J31" s="17"/>
      <c r="K31" s="17"/>
      <c r="L31" s="25"/>
    </row>
    <row r="32" spans="2:12" ht="15.75">
      <c r="B32" s="43"/>
      <c r="C32" s="44" t="s">
        <v>66</v>
      </c>
      <c r="D32" s="45"/>
      <c r="E32" s="45"/>
      <c r="F32" s="45"/>
      <c r="G32" s="45"/>
      <c r="H32" s="45"/>
      <c r="I32" s="43" t="s">
        <v>67</v>
      </c>
      <c r="J32" s="46"/>
      <c r="K32" s="45"/>
      <c r="L32" s="47"/>
    </row>
    <row r="35" spans="16:30" ht="12.75">
      <c r="P35" s="28"/>
      <c r="Q35" s="28"/>
      <c r="R35" s="28"/>
      <c r="S35" s="28"/>
      <c r="AD35" s="82" t="s">
        <v>103</v>
      </c>
    </row>
  </sheetData>
  <sheetProtection/>
  <mergeCells count="23">
    <mergeCell ref="A22:A23"/>
    <mergeCell ref="E30:F30"/>
    <mergeCell ref="K30:L30"/>
    <mergeCell ref="B22:B23"/>
    <mergeCell ref="C22:C23"/>
    <mergeCell ref="D22:E22"/>
    <mergeCell ref="S22:X22"/>
    <mergeCell ref="F22:F23"/>
    <mergeCell ref="Y22:AD22"/>
    <mergeCell ref="G22:G23"/>
    <mergeCell ref="C14:H14"/>
    <mergeCell ref="C17:E17"/>
    <mergeCell ref="H22:K22"/>
    <mergeCell ref="L22:L23"/>
    <mergeCell ref="M22:R22"/>
    <mergeCell ref="X2:AD4"/>
    <mergeCell ref="X1:AD1"/>
    <mergeCell ref="A8:AD8"/>
    <mergeCell ref="C10:H10"/>
    <mergeCell ref="C16:E16"/>
    <mergeCell ref="X6:AD6"/>
    <mergeCell ref="X5:AD5"/>
    <mergeCell ref="C12:H12"/>
  </mergeCells>
  <conditionalFormatting sqref="C18:E19">
    <cfRule type="expression" priority="4" dxfId="3" stopIfTrue="1">
      <formula>HasError()</formula>
    </cfRule>
    <cfRule type="expression" priority="5" dxfId="4" stopIfTrue="1">
      <formula>LockedByCondition()</formula>
    </cfRule>
    <cfRule type="expression" priority="6" dxfId="5" stopIfTrue="1">
      <formula>Locked()</formula>
    </cfRule>
  </conditionalFormatting>
  <printOptions horizontalCentered="1"/>
  <pageMargins left="0.7874015748031497" right="0.3937007874015748" top="1.1811023622047245" bottom="0.3937007874015748" header="0.984251968503937" footer="0.5118110236220472"/>
  <pageSetup firstPageNumber="20" useFirstPageNumber="1" fitToHeight="1" fitToWidth="1" horizontalDpi="600" verticalDpi="600" orientation="landscape" paperSize="9" scale="35" r:id="rId1"/>
  <headerFooter>
    <oddHeader>&amp;C&amp;"Times New Roman,обычный"&amp;26&amp;P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МЛопатина</cp:lastModifiedBy>
  <cp:lastPrinted>2022-03-29T05:50:03Z</cp:lastPrinted>
  <dcterms:created xsi:type="dcterms:W3CDTF">2012-03-16T02:44:30Z</dcterms:created>
  <dcterms:modified xsi:type="dcterms:W3CDTF">2022-03-29T05:51:14Z</dcterms:modified>
  <cp:category/>
  <cp:version/>
  <cp:contentType/>
  <cp:contentStatus/>
</cp:coreProperties>
</file>